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Prace\Projekty\Úprava technologie BTS GSM-R pro 5G, 1.etapa\Zadavacka\"/>
    </mc:Choice>
  </mc:AlternateContent>
  <xr:revisionPtr revIDLastSave="0" documentId="13_ncr:1_{2BABC13C-0E55-4AF3-8D63-420185D8E1E1}" xr6:coauthVersionLast="47" xr6:coauthVersionMax="47" xr10:uidLastSave="{00000000-0000-0000-0000-000000000000}"/>
  <bookViews>
    <workbookView xWindow="-120" yWindow="-120" windowWidth="27645" windowHeight="16440" xr2:uid="{00000000-000D-0000-FFFF-FFFF00000000}"/>
  </bookViews>
  <sheets>
    <sheet name="Rekapitulace ceny" sheetId="1" r:id="rId1"/>
    <sheet name="Požadavky na výkon a fukci P+R" sheetId="2" r:id="rId2"/>
    <sheet name="Všeobecný objekt" sheetId="5" r:id="rId3"/>
  </sheets>
  <definedNames>
    <definedName name="_xlnm.Print_Titles" localSheetId="1">'Požadavky na výkon a fukci P+R'!$2:$2</definedName>
    <definedName name="_xlnm.Print_Area" localSheetId="1">'Požadavky na výkon a fukci P+R'!$A$1:$E$6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5" l="1"/>
  <c r="G18" i="5" s="1"/>
  <c r="G12" i="5"/>
  <c r="G13" i="5"/>
  <c r="G14" i="5"/>
  <c r="G15" i="5"/>
  <c r="G17" i="5"/>
  <c r="F9" i="1" l="1"/>
  <c r="F14" i="1"/>
  <c r="F6" i="1"/>
  <c r="E2" i="1" s="1"/>
  <c r="F3" i="1"/>
  <c r="F7" i="1" l="1"/>
  <c r="F2" i="1" s="1"/>
</calcChain>
</file>

<file path=xl/sharedStrings.xml><?xml version="1.0" encoding="utf-8"?>
<sst xmlns="http://schemas.openxmlformats.org/spreadsheetml/2006/main" count="102" uniqueCount="80">
  <si>
    <t>stavba:</t>
  </si>
  <si>
    <t>Kontrolní součet [Kč]</t>
  </si>
  <si>
    <t>Celková cena [Kč]</t>
  </si>
  <si>
    <t>Cena díla za projektovou dokumentaci stavby</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</si>
  <si>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</si>
  <si>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</si>
  <si>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</si>
  <si>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</si>
  <si>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</si>
  <si>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</si>
  <si>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</si>
  <si>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</si>
  <si>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</si>
  <si>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</si>
  <si>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PS</t>
  </si>
  <si>
    <t>SO</t>
  </si>
  <si>
    <t>Všeobecné konstrukce a práce</t>
  </si>
  <si>
    <t>98-98</t>
  </si>
  <si>
    <t>Všeobecný objekt</t>
  </si>
  <si>
    <t xml:space="preserve"> V …………….. dne …………..</t>
  </si>
  <si>
    <t xml:space="preserve">ve funkci </t>
  </si>
  <si>
    <t xml:space="preserve">oprávněná osoba k podpisu nabídky za uchazeče </t>
  </si>
  <si>
    <t>POŽADAVKY NA VÝKON A FUNKCI</t>
  </si>
  <si>
    <t>Cena celkem:</t>
  </si>
  <si>
    <t>Rekapitulace dat pro tvorbu nabídkové ceny stavby</t>
  </si>
  <si>
    <t>Položka</t>
  </si>
  <si>
    <t>Název položky</t>
  </si>
  <si>
    <t>Popis položky</t>
  </si>
  <si>
    <t>Poznáka</t>
  </si>
  <si>
    <r>
      <t xml:space="preserve">Cena za položku
</t>
    </r>
    <r>
      <rPr>
        <sz val="10"/>
        <color theme="1"/>
        <rFont val="Verdana"/>
        <family val="2"/>
        <charset val="238"/>
      </rPr>
      <t>[Kč]</t>
    </r>
  </si>
  <si>
    <t>D.2</t>
  </si>
  <si>
    <t>Železniční sdělovací zařízení</t>
  </si>
  <si>
    <t>09-02-92</t>
  </si>
  <si>
    <t>09-02-93</t>
  </si>
  <si>
    <t>Úprava BTS 167 Pavlovický tunel</t>
  </si>
  <si>
    <t>Úprava BTS 168 ŽST. Pavlovice</t>
  </si>
  <si>
    <t>09-02-51</t>
  </si>
  <si>
    <t>Celkem za 1</t>
  </si>
  <si>
    <t>kpl</t>
  </si>
  <si>
    <t xml:space="preserve">osvědčení o bezpečnosti  podle prováděcího nařízení Komise (EU) č. 402/2013 </t>
  </si>
  <si>
    <t>posouzení interoperability, včetně zajištění všech souvisejících dokladů, podle ust. § 49b zákona 266/1994 Sb</t>
  </si>
  <si>
    <t>Dokumentace skutečného provedení v elektronické formě</t>
  </si>
  <si>
    <t>Dokumentace skutečného provedení v listiné formě</t>
  </si>
  <si>
    <t>Geodetická dokumentace skutečného provedení stavby</t>
  </si>
  <si>
    <t>Díl:</t>
  </si>
  <si>
    <t>celkem</t>
  </si>
  <si>
    <t>jednotková</t>
  </si>
  <si>
    <t>množství</t>
  </si>
  <si>
    <t>jednotka</t>
  </si>
  <si>
    <t>položky</t>
  </si>
  <si>
    <t>pol.</t>
  </si>
  <si>
    <t xml:space="preserve">měrná </t>
  </si>
  <si>
    <t>Číslo</t>
  </si>
  <si>
    <t>číslo</t>
  </si>
  <si>
    <t>C E N A</t>
  </si>
  <si>
    <t>Poř.</t>
  </si>
  <si>
    <t>Datum zpracování :</t>
  </si>
  <si>
    <t>SO 98-98</t>
  </si>
  <si>
    <t>Číslo SO</t>
  </si>
  <si>
    <t>Název SO :</t>
  </si>
  <si>
    <t>Všeobecná část</t>
  </si>
  <si>
    <t>cena……..</t>
  </si>
  <si>
    <t>cena PS……..</t>
  </si>
  <si>
    <t>cena SO……..</t>
  </si>
  <si>
    <t>PS 09-02-91</t>
  </si>
  <si>
    <t>PS 09-02-92</t>
  </si>
  <si>
    <t>PS 09-02-93</t>
  </si>
  <si>
    <t>PS 09-02-51</t>
  </si>
  <si>
    <t>V rozsahu Zjednodušené dokumentace ve stádiu 2 a ZTP
Nutná koordinace s ostatními PS</t>
  </si>
  <si>
    <t>Úprava technologie BTS GSM-R pro 5G, 1.etapa - Pavlovice</t>
  </si>
  <si>
    <t>09-02-91</t>
  </si>
  <si>
    <t>Uvedení do provozu v úseku Pavlovický tunel – Planá u Mariánských Lázní</t>
  </si>
  <si>
    <t>Doplnění DOK Plzeň - Cheb v úseku Ošelín-Planá u Mariánských Lázní</t>
  </si>
  <si>
    <t>Výstavba základu a stožáru výšky 20 m s únosností 11,5 m2, osazení dvou přístrojových skříní pro operátory. Technologie SŽ bude zachována ve stávající VS, v rámci tohoto PS dojde k přemístění anténního systému GSM-R na nově vybudovaný anténní stožár a jeho napojení na stávající technologii v PS (případná nezbytná úprava vstupů do stávající přístrojové skříně, přepojení stávající kabelizace ze stávajících chrániček,…). Nový anténní stožár bude mimo standardní prvky obsahovat dále přípravu pro umístění panelových antén pod antény GSM-R, konfigurace CETIN/T-Mobile/ Vodafone: 2 sektory 700/800/900 MHz, konfigurace 2 antény délky 2,6 metru do sektoru. Pro napojení na optickou síť DOK 72 vl., která bude postavena v rámci stavby: „Úprava technologie BTS GSM-R pro 5G, 1.etapa“ bude využita stávající chránička do které je požadováno zafouknutí nového MOK 12vl. pro operátory. K napájení bude využita stávající nn přípojka, která je vedena ze smyčkovací skříně SS100, která je umístěna ve vzdálenosti cca 700 m od ŽST Pavlovice. Kapacita bude prověřena především s ohledem na to, že tato stávající přípojka slouží i dále pro napájení BTS Černý Mlýn a případně bude navržena k posílení (případná výměna stávající nn kabelizace v nutné míře, nezbytné úpravy rozvaděčů/skříní). Součástí PS jsou veškeré práce v rámci, kterých dojde k přepojení, oživení a zajištění navýšení příkonů a případných výluk. Po zprovoznění bude následně stávající anténní stožár vč. základu zdemontován a terén upraven.</t>
  </si>
  <si>
    <t>Výstavba základu a stožáru výšky 35 m s únosností 11,5 m2, osazení dvou přístrojových skříní pro operátory. Technologie SŽ bude zachována ve stávajícím TD, v rámci tohoto PS dojde k přemístění anténního systému GSM-R na nově vybudovaný anténní stožár a jeho napojení na stávající technologii v TD. Nový anténní stožár bude mimo standardní prvky obsahovat dále přípravu pro umístění panelových antén pod antény GSM-R, konfigurace CETIN/T-Mobile/ Vodafone: 2 sektory 700/800/900 MHz, konfigurace 2 antény délky 2,6 metru do sektoru. Pro napojení na optickou síť DOK 72 vl., která bude postavena v rámci stavby: „Úprava technologie BTS GSM-R pro 5G, 1.etapa“ bude využit stávající MOK 12vl., který je ukončen v TD BTS a dále bude položen mezi TD BTS a PS operátorů nový 12vl. MOK v délce cca 100 m. K napájení bude využita stávající nn přípojka z rozvaděče RH v ŽST Pavlovice, jejíž kapacita bude prověřena případně navržena k posílení (případná výměna stávající nn kabelizace, nezbytné úpravy rozvaděčů/skříní). Pro veřejné operátory bude z této přípojky zřízeno samostatné měřené odběrné místo. Součástí PS jsou veškeré práce v rámci, kterých dojde k přepojení, oživení a zajištění navýšení příkonů a případných výluk. Po zprovoznění bude následně stávající anténní stožár vč. základu zdemontován a terén upraven.</t>
  </si>
  <si>
    <t>Tento provozní soubor řeší zprovoznění a dokončení úseku Pavlovický tunel – Planá u Mariánských Lázní jako funkčního celku, včetně zapojení jednotlivých BTS do přenosových smyček, konfigurace kmitočtů jednotlivých BTS ve vztahu k síti GSM-R, funkčních zkoušek instalovaných zařízení, závěrečného měření pokrytí signálem GSM-R vč. parametrů QoS a ověřovacího provozu celého úseku sítě GSM-R SŽ.</t>
  </si>
  <si>
    <t>Do stávající provozované HDPE trubky bude zafouknut nový optický kabel 72vl. v uceleném úseku Ošelín – Planá u Mariánských Lázní pro potřeby datového provozu veřejných operátorů a SŽ. Ukončování a vyvádění nové optické kabelizace bude v souladu s požadavky SŽ TS 1/2022-SZ. Současně s vybudováním nového 72vl. DOK bude provedena úprava a optimalizace provozu na stávajícím a novém DOK. V úseku Planá u Mariánských Lázní – Mariánské Lázně bude datový provoz operátorů převeden na stávající DOK SŽ.</t>
  </si>
  <si>
    <t>Požadavky na výkon nebo funkci - „Úprava technologie BTS GSM-R pro 5G, 1.etapa - Pavlovice“</t>
  </si>
  <si>
    <t>Dokumentace pro společné povolení</t>
  </si>
  <si>
    <t>DUSL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</si>
</sst>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3"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color theme="1"/>
      <name val="Calibri"/>
      <family val="2"/>
      <charset val="238"/>
      <scheme val="minor"/>
    </font>
    <font>
      <sz val="10"/>
      <name val="Arial CE"/>
    </font>
    <font>
      <b/>
      <sz val="10"/>
      <name val="Arial CE"/>
      <charset val="238"/>
    </font>
    <font>
      <sz val="8"/>
      <name val="Arial CE"/>
    </font>
    <font>
      <sz val="10"/>
      <name val="Arial"/>
      <family val="2"/>
      <charset val="238"/>
    </font>
    <font>
      <b/>
      <i/>
      <sz val="8"/>
      <name val="Arial CE"/>
    </font>
    <font>
      <i/>
      <sz val="8"/>
      <name val="Arial CE"/>
      <family val="2"/>
      <charset val="238"/>
    </font>
    <font>
      <sz val="9"/>
      <name val="Arial CE"/>
    </font>
  </fonts>
  <fills count="10">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patternFill patternType="solid">
        <fgColor indexed="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indexed="64"/>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indexed="64"/>
      </right>
      <top style="double">
        <color auto="1"/>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top/>
      <bottom/>
      <diagonal/>
    </border>
  </borders>
  <cellStyleXfs count="6">
    <xf numFmtId="0" fontId="0" fillId="0" borderId="0"/>
    <xf numFmtId="0" fontId="7" fillId="0" borderId="0"/>
    <xf numFmtId="0" fontId="10" fillId="0" borderId="0"/>
    <xf numFmtId="0" fontId="16" fillId="0" borderId="0"/>
    <xf numFmtId="0" fontId="19" fillId="0" borderId="0"/>
    <xf numFmtId="0" fontId="10" fillId="0" borderId="0"/>
  </cellStyleXfs>
  <cellXfs count="145">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3"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11" fillId="8" borderId="35" xfId="2" applyFont="1" applyFill="1" applyBorder="1" applyAlignment="1">
      <alignment vertical="center"/>
    </xf>
    <xf numFmtId="164" fontId="11" fillId="8" borderId="36" xfId="2" applyNumberFormat="1" applyFont="1" applyFill="1" applyBorder="1" applyAlignment="1">
      <alignment vertical="center"/>
    </xf>
    <xf numFmtId="0" fontId="10" fillId="0" borderId="0" xfId="2"/>
    <xf numFmtId="0" fontId="12" fillId="0" borderId="37" xfId="2" applyFont="1" applyBorder="1" applyAlignment="1">
      <alignment vertical="center"/>
    </xf>
    <xf numFmtId="0" fontId="12" fillId="0" borderId="38" xfId="2" applyFont="1" applyBorder="1" applyAlignment="1">
      <alignment vertical="center" wrapText="1"/>
    </xf>
    <xf numFmtId="0" fontId="12" fillId="0" borderId="3" xfId="2" applyFont="1" applyBorder="1" applyAlignment="1">
      <alignment horizontal="center" vertical="center"/>
    </xf>
    <xf numFmtId="0" fontId="12" fillId="0" borderId="0" xfId="2" applyFont="1" applyAlignment="1">
      <alignment horizontal="left" vertical="center"/>
    </xf>
    <xf numFmtId="0" fontId="12" fillId="0" borderId="41" xfId="2" applyFont="1" applyBorder="1" applyAlignment="1">
      <alignment vertical="top"/>
    </xf>
    <xf numFmtId="0" fontId="12" fillId="0" borderId="42" xfId="2" applyFont="1" applyBorder="1" applyAlignment="1">
      <alignment horizontal="center" vertical="top" wrapText="1"/>
    </xf>
    <xf numFmtId="0" fontId="12" fillId="0" borderId="43" xfId="2" applyFont="1" applyBorder="1" applyAlignment="1">
      <alignment horizontal="center" vertical="center" wrapText="1"/>
    </xf>
    <xf numFmtId="0" fontId="12" fillId="0" borderId="44" xfId="2" applyFont="1" applyBorder="1" applyAlignment="1">
      <alignment horizontal="center" vertical="center" wrapText="1"/>
    </xf>
    <xf numFmtId="0" fontId="12" fillId="0" borderId="45" xfId="2" applyFont="1" applyBorder="1" applyAlignment="1">
      <alignment horizontal="center" vertical="top" wrapText="1"/>
    </xf>
    <xf numFmtId="0" fontId="14" fillId="0" borderId="47" xfId="2" applyFont="1" applyBorder="1" applyAlignment="1">
      <alignment horizontal="left" vertical="center" wrapText="1"/>
    </xf>
    <xf numFmtId="0" fontId="10" fillId="0" borderId="47" xfId="2" applyBorder="1" applyAlignment="1">
      <alignment horizontal="left" vertical="center" wrapText="1"/>
    </xf>
    <xf numFmtId="0" fontId="15" fillId="0" borderId="48" xfId="2" applyFont="1" applyBorder="1" applyAlignment="1">
      <alignment horizontal="center" vertical="center" wrapText="1"/>
    </xf>
    <xf numFmtId="4" fontId="12" fillId="0" borderId="49" xfId="2" applyNumberFormat="1" applyFont="1" applyBorder="1" applyAlignment="1">
      <alignment horizontal="right" vertical="center"/>
    </xf>
    <xf numFmtId="0" fontId="10" fillId="0" borderId="0" xfId="2" applyAlignment="1">
      <alignment horizontal="left" vertical="center"/>
    </xf>
    <xf numFmtId="0" fontId="10" fillId="0" borderId="0" xfId="2" applyAlignment="1">
      <alignment wrapText="1"/>
    </xf>
    <xf numFmtId="0" fontId="14" fillId="0" borderId="51" xfId="2" applyFont="1" applyBorder="1" applyAlignment="1">
      <alignment horizontal="left" vertical="center" wrapText="1"/>
    </xf>
    <xf numFmtId="0" fontId="10" fillId="0" borderId="51" xfId="2" applyBorder="1" applyAlignment="1">
      <alignment horizontal="left" vertical="center" wrapText="1"/>
    </xf>
    <xf numFmtId="0" fontId="15" fillId="0" borderId="52" xfId="2" applyFont="1" applyBorder="1" applyAlignment="1">
      <alignment horizontal="center" vertical="center" wrapText="1"/>
    </xf>
    <xf numFmtId="4" fontId="12" fillId="0" borderId="53" xfId="2" applyNumberFormat="1" applyFont="1" applyBorder="1" applyAlignment="1">
      <alignment horizontal="right" vertical="center"/>
    </xf>
    <xf numFmtId="49" fontId="14" fillId="0" borderId="46" xfId="2" applyNumberFormat="1" applyFont="1" applyBorder="1" applyAlignment="1">
      <alignment horizontal="left" vertical="center" wrapText="1"/>
    </xf>
    <xf numFmtId="49" fontId="14" fillId="0" borderId="50" xfId="2" applyNumberFormat="1" applyFont="1" applyBorder="1" applyAlignment="1">
      <alignment horizontal="left" vertical="center" wrapText="1"/>
    </xf>
    <xf numFmtId="0" fontId="16" fillId="0" borderId="0" xfId="3" applyProtection="1">
      <protection locked="0"/>
    </xf>
    <xf numFmtId="0" fontId="16" fillId="0" borderId="0" xfId="3" applyAlignment="1" applyProtection="1">
      <alignment horizontal="right"/>
      <protection locked="0"/>
    </xf>
    <xf numFmtId="49" fontId="17" fillId="0" borderId="0" xfId="3" applyNumberFormat="1" applyFont="1" applyProtection="1">
      <protection locked="0"/>
    </xf>
    <xf numFmtId="4" fontId="17" fillId="9" borderId="55" xfId="3" applyNumberFormat="1" applyFont="1" applyFill="1" applyBorder="1" applyAlignment="1" applyProtection="1">
      <alignment horizontal="right"/>
      <protection locked="0"/>
    </xf>
    <xf numFmtId="4" fontId="17" fillId="9" borderId="56" xfId="3" applyNumberFormat="1" applyFont="1" applyFill="1" applyBorder="1" applyAlignment="1" applyProtection="1">
      <alignment horizontal="right"/>
      <protection locked="0"/>
    </xf>
    <xf numFmtId="4" fontId="17" fillId="9" borderId="56" xfId="3" applyNumberFormat="1" applyFont="1" applyFill="1" applyBorder="1" applyProtection="1">
      <protection locked="0"/>
    </xf>
    <xf numFmtId="0" fontId="17" fillId="9" borderId="56" xfId="3" applyFont="1" applyFill="1" applyBorder="1" applyProtection="1">
      <protection locked="0"/>
    </xf>
    <xf numFmtId="0" fontId="17" fillId="9" borderId="57" xfId="3" applyFont="1" applyFill="1" applyBorder="1" applyProtection="1">
      <protection locked="0"/>
    </xf>
    <xf numFmtId="4" fontId="18" fillId="0" borderId="30" xfId="3" applyNumberFormat="1" applyFont="1" applyBorder="1" applyAlignment="1" applyProtection="1">
      <alignment horizontal="right"/>
      <protection locked="0"/>
    </xf>
    <xf numFmtId="4" fontId="18" fillId="0" borderId="58" xfId="3" applyNumberFormat="1" applyFont="1" applyBorder="1" applyAlignment="1" applyProtection="1">
      <alignment horizontal="right"/>
      <protection locked="0"/>
    </xf>
    <xf numFmtId="4" fontId="18" fillId="0" borderId="58" xfId="3" applyNumberFormat="1" applyFont="1" applyBorder="1" applyProtection="1">
      <protection locked="0"/>
    </xf>
    <xf numFmtId="0" fontId="18" fillId="0" borderId="58" xfId="3" applyFont="1" applyBorder="1" applyProtection="1">
      <protection locked="0"/>
    </xf>
    <xf numFmtId="0" fontId="18" fillId="0" borderId="59" xfId="3" applyFont="1" applyBorder="1" applyProtection="1">
      <protection locked="0"/>
    </xf>
    <xf numFmtId="4" fontId="18" fillId="0" borderId="30" xfId="4" applyNumberFormat="1" applyFont="1" applyBorder="1"/>
    <xf numFmtId="4" fontId="18" fillId="0" borderId="58" xfId="4" applyNumberFormat="1" applyFont="1" applyBorder="1"/>
    <xf numFmtId="4" fontId="18" fillId="0" borderId="58" xfId="5" applyNumberFormat="1" applyFont="1" applyBorder="1"/>
    <xf numFmtId="4" fontId="18" fillId="0" borderId="58" xfId="5" applyNumberFormat="1" applyFont="1" applyBorder="1" applyAlignment="1">
      <alignment horizontal="center"/>
    </xf>
    <xf numFmtId="0" fontId="18" fillId="0" borderId="58" xfId="5" applyFont="1" applyBorder="1"/>
    <xf numFmtId="4" fontId="18" fillId="0" borderId="30" xfId="4" applyNumberFormat="1" applyFont="1" applyBorder="1" applyAlignment="1">
      <alignment vertical="top" wrapText="1"/>
    </xf>
    <xf numFmtId="4" fontId="18" fillId="0" borderId="58" xfId="4" applyNumberFormat="1" applyFont="1" applyBorder="1" applyAlignment="1">
      <alignment vertical="top" wrapText="1"/>
    </xf>
    <xf numFmtId="4" fontId="18" fillId="0" borderId="58" xfId="4" applyNumberFormat="1" applyFont="1" applyBorder="1" applyAlignment="1">
      <alignment horizontal="center" vertical="top" wrapText="1"/>
    </xf>
    <xf numFmtId="0" fontId="18" fillId="0" borderId="58" xfId="4" applyFont="1" applyBorder="1" applyAlignment="1">
      <alignment vertical="top" wrapText="1"/>
    </xf>
    <xf numFmtId="4" fontId="18" fillId="0" borderId="30" xfId="3" applyNumberFormat="1" applyFont="1" applyBorder="1" applyProtection="1">
      <protection locked="0"/>
    </xf>
    <xf numFmtId="49" fontId="18" fillId="0" borderId="58" xfId="3" applyNumberFormat="1" applyFont="1" applyBorder="1" applyProtection="1">
      <protection locked="0"/>
    </xf>
    <xf numFmtId="0" fontId="20" fillId="0" borderId="58" xfId="4" applyFont="1" applyBorder="1" applyAlignment="1">
      <alignment vertical="top" wrapText="1"/>
    </xf>
    <xf numFmtId="4" fontId="17" fillId="0" borderId="3" xfId="3" applyNumberFormat="1" applyFont="1" applyBorder="1" applyProtection="1">
      <protection locked="0"/>
    </xf>
    <xf numFmtId="4" fontId="17" fillId="0" borderId="38" xfId="3" applyNumberFormat="1" applyFont="1" applyBorder="1" applyProtection="1">
      <protection locked="0"/>
    </xf>
    <xf numFmtId="4" fontId="17" fillId="0" borderId="38" xfId="3" applyNumberFormat="1" applyFont="1" applyBorder="1" applyAlignment="1" applyProtection="1">
      <alignment horizontal="right"/>
      <protection locked="0"/>
    </xf>
    <xf numFmtId="49" fontId="17" fillId="0" borderId="38" xfId="3" applyNumberFormat="1" applyFont="1" applyBorder="1" applyProtection="1">
      <protection locked="0"/>
    </xf>
    <xf numFmtId="49" fontId="17" fillId="0" borderId="37" xfId="3" applyNumberFormat="1" applyFont="1" applyBorder="1" applyProtection="1">
      <protection locked="0"/>
    </xf>
    <xf numFmtId="0" fontId="21" fillId="9" borderId="60" xfId="3" applyFont="1" applyFill="1" applyBorder="1" applyAlignment="1">
      <alignment horizontal="center"/>
    </xf>
    <xf numFmtId="0" fontId="21" fillId="9" borderId="61" xfId="3" applyFont="1" applyFill="1" applyBorder="1" applyAlignment="1">
      <alignment horizontal="center"/>
    </xf>
    <xf numFmtId="0" fontId="21" fillId="9" borderId="59" xfId="3" applyFont="1" applyFill="1" applyBorder="1" applyAlignment="1">
      <alignment horizontal="center"/>
    </xf>
    <xf numFmtId="0" fontId="22" fillId="9" borderId="54" xfId="3" applyFont="1" applyFill="1" applyBorder="1" applyAlignment="1">
      <alignment horizontal="center"/>
    </xf>
    <xf numFmtId="0" fontId="22" fillId="9" borderId="62" xfId="3" applyFont="1" applyFill="1" applyBorder="1" applyAlignment="1">
      <alignment horizontal="center"/>
    </xf>
    <xf numFmtId="0" fontId="22" fillId="9" borderId="63" xfId="3" applyFont="1" applyFill="1" applyBorder="1"/>
    <xf numFmtId="0" fontId="22" fillId="9" borderId="54" xfId="3" applyFont="1" applyFill="1" applyBorder="1" applyAlignment="1">
      <alignment horizontal="centerContinuous"/>
    </xf>
    <xf numFmtId="0" fontId="22" fillId="9" borderId="25" xfId="3" applyFont="1" applyFill="1" applyBorder="1" applyAlignment="1">
      <alignment horizontal="centerContinuous"/>
    </xf>
    <xf numFmtId="0" fontId="22" fillId="9" borderId="61" xfId="3" applyFont="1" applyFill="1" applyBorder="1" applyAlignment="1">
      <alignment horizontal="right"/>
    </xf>
    <xf numFmtId="0" fontId="22" fillId="9" borderId="61" xfId="3" applyFont="1" applyFill="1" applyBorder="1" applyAlignment="1">
      <alignment horizontal="center"/>
    </xf>
    <xf numFmtId="0" fontId="22" fillId="9" borderId="61" xfId="3" applyFont="1" applyFill="1" applyBorder="1"/>
    <xf numFmtId="0" fontId="22" fillId="9" borderId="59" xfId="3" applyFont="1" applyFill="1" applyBorder="1"/>
    <xf numFmtId="0" fontId="22" fillId="9" borderId="64" xfId="3" applyFont="1" applyFill="1" applyBorder="1" applyAlignment="1">
      <alignment horizontal="right"/>
    </xf>
    <xf numFmtId="0" fontId="22" fillId="9" borderId="64" xfId="3" applyFont="1" applyFill="1" applyBorder="1"/>
    <xf numFmtId="0" fontId="22" fillId="9" borderId="37" xfId="3" applyFont="1" applyFill="1" applyBorder="1"/>
    <xf numFmtId="0" fontId="16" fillId="0" borderId="60" xfId="3" applyBorder="1" applyProtection="1">
      <protection locked="0"/>
    </xf>
    <xf numFmtId="14" fontId="16" fillId="0" borderId="0" xfId="3" applyNumberFormat="1" applyAlignment="1" applyProtection="1">
      <alignment horizontal="left"/>
      <protection locked="0"/>
    </xf>
    <xf numFmtId="0" fontId="16" fillId="0" borderId="65" xfId="3" applyBorder="1" applyProtection="1">
      <protection locked="0"/>
    </xf>
    <xf numFmtId="0" fontId="17" fillId="0" borderId="60" xfId="3" applyFont="1" applyBorder="1" applyProtection="1">
      <protection locked="0"/>
    </xf>
    <xf numFmtId="0" fontId="17" fillId="0" borderId="0" xfId="3" applyFont="1" applyProtection="1">
      <protection locked="0"/>
    </xf>
    <xf numFmtId="0" fontId="12" fillId="0" borderId="36" xfId="2" applyFont="1" applyBorder="1"/>
    <xf numFmtId="0" fontId="12" fillId="0" borderId="35" xfId="2" applyFont="1" applyBorder="1"/>
    <xf numFmtId="0" fontId="12" fillId="0" borderId="34" xfId="2" applyFont="1" applyBorder="1"/>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1" fillId="8" borderId="34" xfId="2" applyFont="1" applyFill="1" applyBorder="1" applyAlignment="1">
      <alignment horizontal="center" vertical="center"/>
    </xf>
    <xf numFmtId="0" fontId="11" fillId="8" borderId="35" xfId="2" applyFont="1" applyFill="1" applyBorder="1" applyAlignment="1">
      <alignment horizontal="center" vertical="center"/>
    </xf>
    <xf numFmtId="0" fontId="13" fillId="0" borderId="39" xfId="2" applyFont="1" applyBorder="1" applyAlignment="1">
      <alignment horizontal="center" vertical="center" wrapText="1"/>
    </xf>
    <xf numFmtId="0" fontId="13" fillId="0" borderId="40" xfId="2" applyFont="1" applyBorder="1" applyAlignment="1">
      <alignment horizontal="center" vertical="center" wrapText="1"/>
    </xf>
    <xf numFmtId="0" fontId="22" fillId="9" borderId="39" xfId="3" applyFont="1" applyFill="1" applyBorder="1" applyAlignment="1">
      <alignment horizontal="center"/>
    </xf>
    <xf numFmtId="0" fontId="22" fillId="9" borderId="10" xfId="3" applyFont="1" applyFill="1" applyBorder="1" applyAlignment="1">
      <alignment horizontal="center"/>
    </xf>
  </cellXfs>
  <cellStyles count="6">
    <cellStyle name="Normální" xfId="0" builtinId="0"/>
    <cellStyle name="Normální 2" xfId="2" xr:uid="{00000000-0005-0000-0000-000001000000}"/>
    <cellStyle name="Normální 2 2" xfId="4" xr:uid="{00000000-0005-0000-0000-000002000000}"/>
    <cellStyle name="Normální 5" xfId="5" xr:uid="{00000000-0005-0000-0000-000003000000}"/>
    <cellStyle name="normální_celek" xfId="1" xr:uid="{00000000-0005-0000-0000-000004000000}"/>
    <cellStyle name="normální_POL.XLS"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zoomScale="85" zoomScaleNormal="85" workbookViewId="0">
      <selection activeCell="A4" sqref="A4:B4"/>
    </sheetView>
  </sheetViews>
  <sheetFormatPr defaultRowHeight="12.75" x14ac:dyDescent="0.2"/>
  <cols>
    <col min="1" max="1" width="10.125" style="43" customWidth="1"/>
    <col min="2" max="2" width="10.875" style="43" customWidth="1"/>
    <col min="3" max="3" width="76.625" style="43" customWidth="1"/>
    <col min="4" max="4" width="15.375" style="43" customWidth="1"/>
    <col min="5" max="5" width="24.25" style="44" customWidth="1"/>
    <col min="6" max="6" width="29" style="43" customWidth="1"/>
    <col min="7" max="256" width="9" style="50"/>
    <col min="257" max="257" width="10.125" style="50" customWidth="1"/>
    <col min="258" max="258" width="10.875" style="50" customWidth="1"/>
    <col min="259" max="259" width="76.625" style="50" customWidth="1"/>
    <col min="260" max="260" width="15.375" style="50" customWidth="1"/>
    <col min="261" max="261" width="24.25" style="50" customWidth="1"/>
    <col min="262" max="262" width="29" style="50" customWidth="1"/>
    <col min="263" max="512" width="9" style="50"/>
    <col min="513" max="513" width="10.125" style="50" customWidth="1"/>
    <col min="514" max="514" width="10.875" style="50" customWidth="1"/>
    <col min="515" max="515" width="76.625" style="50" customWidth="1"/>
    <col min="516" max="516" width="15.375" style="50" customWidth="1"/>
    <col min="517" max="517" width="24.25" style="50" customWidth="1"/>
    <col min="518" max="518" width="29" style="50" customWidth="1"/>
    <col min="519" max="768" width="9" style="50"/>
    <col min="769" max="769" width="10.125" style="50" customWidth="1"/>
    <col min="770" max="770" width="10.875" style="50" customWidth="1"/>
    <col min="771" max="771" width="76.625" style="50" customWidth="1"/>
    <col min="772" max="772" width="15.375" style="50" customWidth="1"/>
    <col min="773" max="773" width="24.25" style="50" customWidth="1"/>
    <col min="774" max="774" width="29" style="50" customWidth="1"/>
    <col min="775" max="1024" width="9" style="50"/>
    <col min="1025" max="1025" width="10.125" style="50" customWidth="1"/>
    <col min="1026" max="1026" width="10.875" style="50" customWidth="1"/>
    <col min="1027" max="1027" width="76.625" style="50" customWidth="1"/>
    <col min="1028" max="1028" width="15.375" style="50" customWidth="1"/>
    <col min="1029" max="1029" width="24.25" style="50" customWidth="1"/>
    <col min="1030" max="1030" width="29" style="50" customWidth="1"/>
    <col min="1031" max="1280" width="9" style="50"/>
    <col min="1281" max="1281" width="10.125" style="50" customWidth="1"/>
    <col min="1282" max="1282" width="10.875" style="50" customWidth="1"/>
    <col min="1283" max="1283" width="76.625" style="50" customWidth="1"/>
    <col min="1284" max="1284" width="15.375" style="50" customWidth="1"/>
    <col min="1285" max="1285" width="24.25" style="50" customWidth="1"/>
    <col min="1286" max="1286" width="29" style="50" customWidth="1"/>
    <col min="1287" max="1536" width="9" style="50"/>
    <col min="1537" max="1537" width="10.125" style="50" customWidth="1"/>
    <col min="1538" max="1538" width="10.875" style="50" customWidth="1"/>
    <col min="1539" max="1539" width="76.625" style="50" customWidth="1"/>
    <col min="1540" max="1540" width="15.375" style="50" customWidth="1"/>
    <col min="1541" max="1541" width="24.25" style="50" customWidth="1"/>
    <col min="1542" max="1542" width="29" style="50" customWidth="1"/>
    <col min="1543" max="1792" width="9" style="50"/>
    <col min="1793" max="1793" width="10.125" style="50" customWidth="1"/>
    <col min="1794" max="1794" width="10.875" style="50" customWidth="1"/>
    <col min="1795" max="1795" width="76.625" style="50" customWidth="1"/>
    <col min="1796" max="1796" width="15.375" style="50" customWidth="1"/>
    <col min="1797" max="1797" width="24.25" style="50" customWidth="1"/>
    <col min="1798" max="1798" width="29" style="50" customWidth="1"/>
    <col min="1799" max="2048" width="9" style="50"/>
    <col min="2049" max="2049" width="10.125" style="50" customWidth="1"/>
    <col min="2050" max="2050" width="10.875" style="50" customWidth="1"/>
    <col min="2051" max="2051" width="76.625" style="50" customWidth="1"/>
    <col min="2052" max="2052" width="15.375" style="50" customWidth="1"/>
    <col min="2053" max="2053" width="24.25" style="50" customWidth="1"/>
    <col min="2054" max="2054" width="29" style="50" customWidth="1"/>
    <col min="2055" max="2304" width="9" style="50"/>
    <col min="2305" max="2305" width="10.125" style="50" customWidth="1"/>
    <col min="2306" max="2306" width="10.875" style="50" customWidth="1"/>
    <col min="2307" max="2307" width="76.625" style="50" customWidth="1"/>
    <col min="2308" max="2308" width="15.375" style="50" customWidth="1"/>
    <col min="2309" max="2309" width="24.25" style="50" customWidth="1"/>
    <col min="2310" max="2310" width="29" style="50" customWidth="1"/>
    <col min="2311" max="2560" width="9" style="50"/>
    <col min="2561" max="2561" width="10.125" style="50" customWidth="1"/>
    <col min="2562" max="2562" width="10.875" style="50" customWidth="1"/>
    <col min="2563" max="2563" width="76.625" style="50" customWidth="1"/>
    <col min="2564" max="2564" width="15.375" style="50" customWidth="1"/>
    <col min="2565" max="2565" width="24.25" style="50" customWidth="1"/>
    <col min="2566" max="2566" width="29" style="50" customWidth="1"/>
    <col min="2567" max="2816" width="9" style="50"/>
    <col min="2817" max="2817" width="10.125" style="50" customWidth="1"/>
    <col min="2818" max="2818" width="10.875" style="50" customWidth="1"/>
    <col min="2819" max="2819" width="76.625" style="50" customWidth="1"/>
    <col min="2820" max="2820" width="15.375" style="50" customWidth="1"/>
    <col min="2821" max="2821" width="24.25" style="50" customWidth="1"/>
    <col min="2822" max="2822" width="29" style="50" customWidth="1"/>
    <col min="2823" max="3072" width="9" style="50"/>
    <col min="3073" max="3073" width="10.125" style="50" customWidth="1"/>
    <col min="3074" max="3074" width="10.875" style="50" customWidth="1"/>
    <col min="3075" max="3075" width="76.625" style="50" customWidth="1"/>
    <col min="3076" max="3076" width="15.375" style="50" customWidth="1"/>
    <col min="3077" max="3077" width="24.25" style="50" customWidth="1"/>
    <col min="3078" max="3078" width="29" style="50" customWidth="1"/>
    <col min="3079" max="3328" width="9" style="50"/>
    <col min="3329" max="3329" width="10.125" style="50" customWidth="1"/>
    <col min="3330" max="3330" width="10.875" style="50" customWidth="1"/>
    <col min="3331" max="3331" width="76.625" style="50" customWidth="1"/>
    <col min="3332" max="3332" width="15.375" style="50" customWidth="1"/>
    <col min="3333" max="3333" width="24.25" style="50" customWidth="1"/>
    <col min="3334" max="3334" width="29" style="50" customWidth="1"/>
    <col min="3335" max="3584" width="9" style="50"/>
    <col min="3585" max="3585" width="10.125" style="50" customWidth="1"/>
    <col min="3586" max="3586" width="10.875" style="50" customWidth="1"/>
    <col min="3587" max="3587" width="76.625" style="50" customWidth="1"/>
    <col min="3588" max="3588" width="15.375" style="50" customWidth="1"/>
    <col min="3589" max="3589" width="24.25" style="50" customWidth="1"/>
    <col min="3590" max="3590" width="29" style="50" customWidth="1"/>
    <col min="3591" max="3840" width="9" style="50"/>
    <col min="3841" max="3841" width="10.125" style="50" customWidth="1"/>
    <col min="3842" max="3842" width="10.875" style="50" customWidth="1"/>
    <col min="3843" max="3843" width="76.625" style="50" customWidth="1"/>
    <col min="3844" max="3844" width="15.375" style="50" customWidth="1"/>
    <col min="3845" max="3845" width="24.25" style="50" customWidth="1"/>
    <col min="3846" max="3846" width="29" style="50" customWidth="1"/>
    <col min="3847" max="4096" width="9" style="50"/>
    <col min="4097" max="4097" width="10.125" style="50" customWidth="1"/>
    <col min="4098" max="4098" width="10.875" style="50" customWidth="1"/>
    <col min="4099" max="4099" width="76.625" style="50" customWidth="1"/>
    <col min="4100" max="4100" width="15.375" style="50" customWidth="1"/>
    <col min="4101" max="4101" width="24.25" style="50" customWidth="1"/>
    <col min="4102" max="4102" width="29" style="50" customWidth="1"/>
    <col min="4103" max="4352" width="9" style="50"/>
    <col min="4353" max="4353" width="10.125" style="50" customWidth="1"/>
    <col min="4354" max="4354" width="10.875" style="50" customWidth="1"/>
    <col min="4355" max="4355" width="76.625" style="50" customWidth="1"/>
    <col min="4356" max="4356" width="15.375" style="50" customWidth="1"/>
    <col min="4357" max="4357" width="24.25" style="50" customWidth="1"/>
    <col min="4358" max="4358" width="29" style="50" customWidth="1"/>
    <col min="4359" max="4608" width="9" style="50"/>
    <col min="4609" max="4609" width="10.125" style="50" customWidth="1"/>
    <col min="4610" max="4610" width="10.875" style="50" customWidth="1"/>
    <col min="4611" max="4611" width="76.625" style="50" customWidth="1"/>
    <col min="4612" max="4612" width="15.375" style="50" customWidth="1"/>
    <col min="4613" max="4613" width="24.25" style="50" customWidth="1"/>
    <col min="4614" max="4614" width="29" style="50" customWidth="1"/>
    <col min="4615" max="4864" width="9" style="50"/>
    <col min="4865" max="4865" width="10.125" style="50" customWidth="1"/>
    <col min="4866" max="4866" width="10.875" style="50" customWidth="1"/>
    <col min="4867" max="4867" width="76.625" style="50" customWidth="1"/>
    <col min="4868" max="4868" width="15.375" style="50" customWidth="1"/>
    <col min="4869" max="4869" width="24.25" style="50" customWidth="1"/>
    <col min="4870" max="4870" width="29" style="50" customWidth="1"/>
    <col min="4871" max="5120" width="9" style="50"/>
    <col min="5121" max="5121" width="10.125" style="50" customWidth="1"/>
    <col min="5122" max="5122" width="10.875" style="50" customWidth="1"/>
    <col min="5123" max="5123" width="76.625" style="50" customWidth="1"/>
    <col min="5124" max="5124" width="15.375" style="50" customWidth="1"/>
    <col min="5125" max="5125" width="24.25" style="50" customWidth="1"/>
    <col min="5126" max="5126" width="29" style="50" customWidth="1"/>
    <col min="5127" max="5376" width="9" style="50"/>
    <col min="5377" max="5377" width="10.125" style="50" customWidth="1"/>
    <col min="5378" max="5378" width="10.875" style="50" customWidth="1"/>
    <col min="5379" max="5379" width="76.625" style="50" customWidth="1"/>
    <col min="5380" max="5380" width="15.375" style="50" customWidth="1"/>
    <col min="5381" max="5381" width="24.25" style="50" customWidth="1"/>
    <col min="5382" max="5382" width="29" style="50" customWidth="1"/>
    <col min="5383" max="5632" width="9" style="50"/>
    <col min="5633" max="5633" width="10.125" style="50" customWidth="1"/>
    <col min="5634" max="5634" width="10.875" style="50" customWidth="1"/>
    <col min="5635" max="5635" width="76.625" style="50" customWidth="1"/>
    <col min="5636" max="5636" width="15.375" style="50" customWidth="1"/>
    <col min="5637" max="5637" width="24.25" style="50" customWidth="1"/>
    <col min="5638" max="5638" width="29" style="50" customWidth="1"/>
    <col min="5639" max="5888" width="9" style="50"/>
    <col min="5889" max="5889" width="10.125" style="50" customWidth="1"/>
    <col min="5890" max="5890" width="10.875" style="50" customWidth="1"/>
    <col min="5891" max="5891" width="76.625" style="50" customWidth="1"/>
    <col min="5892" max="5892" width="15.375" style="50" customWidth="1"/>
    <col min="5893" max="5893" width="24.25" style="50" customWidth="1"/>
    <col min="5894" max="5894" width="29" style="50" customWidth="1"/>
    <col min="5895" max="6144" width="9" style="50"/>
    <col min="6145" max="6145" width="10.125" style="50" customWidth="1"/>
    <col min="6146" max="6146" width="10.875" style="50" customWidth="1"/>
    <col min="6147" max="6147" width="76.625" style="50" customWidth="1"/>
    <col min="6148" max="6148" width="15.375" style="50" customWidth="1"/>
    <col min="6149" max="6149" width="24.25" style="50" customWidth="1"/>
    <col min="6150" max="6150" width="29" style="50" customWidth="1"/>
    <col min="6151" max="6400" width="9" style="50"/>
    <col min="6401" max="6401" width="10.125" style="50" customWidth="1"/>
    <col min="6402" max="6402" width="10.875" style="50" customWidth="1"/>
    <col min="6403" max="6403" width="76.625" style="50" customWidth="1"/>
    <col min="6404" max="6404" width="15.375" style="50" customWidth="1"/>
    <col min="6405" max="6405" width="24.25" style="50" customWidth="1"/>
    <col min="6406" max="6406" width="29" style="50" customWidth="1"/>
    <col min="6407" max="6656" width="9" style="50"/>
    <col min="6657" max="6657" width="10.125" style="50" customWidth="1"/>
    <col min="6658" max="6658" width="10.875" style="50" customWidth="1"/>
    <col min="6659" max="6659" width="76.625" style="50" customWidth="1"/>
    <col min="6660" max="6660" width="15.375" style="50" customWidth="1"/>
    <col min="6661" max="6661" width="24.25" style="50" customWidth="1"/>
    <col min="6662" max="6662" width="29" style="50" customWidth="1"/>
    <col min="6663" max="6912" width="9" style="50"/>
    <col min="6913" max="6913" width="10.125" style="50" customWidth="1"/>
    <col min="6914" max="6914" width="10.875" style="50" customWidth="1"/>
    <col min="6915" max="6915" width="76.625" style="50" customWidth="1"/>
    <col min="6916" max="6916" width="15.375" style="50" customWidth="1"/>
    <col min="6917" max="6917" width="24.25" style="50" customWidth="1"/>
    <col min="6918" max="6918" width="29" style="50" customWidth="1"/>
    <col min="6919" max="7168" width="9" style="50"/>
    <col min="7169" max="7169" width="10.125" style="50" customWidth="1"/>
    <col min="7170" max="7170" width="10.875" style="50" customWidth="1"/>
    <col min="7171" max="7171" width="76.625" style="50" customWidth="1"/>
    <col min="7172" max="7172" width="15.375" style="50" customWidth="1"/>
    <col min="7173" max="7173" width="24.25" style="50" customWidth="1"/>
    <col min="7174" max="7174" width="29" style="50" customWidth="1"/>
    <col min="7175" max="7424" width="9" style="50"/>
    <col min="7425" max="7425" width="10.125" style="50" customWidth="1"/>
    <col min="7426" max="7426" width="10.875" style="50" customWidth="1"/>
    <col min="7427" max="7427" width="76.625" style="50" customWidth="1"/>
    <col min="7428" max="7428" width="15.375" style="50" customWidth="1"/>
    <col min="7429" max="7429" width="24.25" style="50" customWidth="1"/>
    <col min="7430" max="7430" width="29" style="50" customWidth="1"/>
    <col min="7431" max="7680" width="9" style="50"/>
    <col min="7681" max="7681" width="10.125" style="50" customWidth="1"/>
    <col min="7682" max="7682" width="10.875" style="50" customWidth="1"/>
    <col min="7683" max="7683" width="76.625" style="50" customWidth="1"/>
    <col min="7684" max="7684" width="15.375" style="50" customWidth="1"/>
    <col min="7685" max="7685" width="24.25" style="50" customWidth="1"/>
    <col min="7686" max="7686" width="29" style="50" customWidth="1"/>
    <col min="7687" max="7936" width="9" style="50"/>
    <col min="7937" max="7937" width="10.125" style="50" customWidth="1"/>
    <col min="7938" max="7938" width="10.875" style="50" customWidth="1"/>
    <col min="7939" max="7939" width="76.625" style="50" customWidth="1"/>
    <col min="7940" max="7940" width="15.375" style="50" customWidth="1"/>
    <col min="7941" max="7941" width="24.25" style="50" customWidth="1"/>
    <col min="7942" max="7942" width="29" style="50" customWidth="1"/>
    <col min="7943" max="8192" width="9" style="50"/>
    <col min="8193" max="8193" width="10.125" style="50" customWidth="1"/>
    <col min="8194" max="8194" width="10.875" style="50" customWidth="1"/>
    <col min="8195" max="8195" width="76.625" style="50" customWidth="1"/>
    <col min="8196" max="8196" width="15.375" style="50" customWidth="1"/>
    <col min="8197" max="8197" width="24.25" style="50" customWidth="1"/>
    <col min="8198" max="8198" width="29" style="50" customWidth="1"/>
    <col min="8199" max="8448" width="9" style="50"/>
    <col min="8449" max="8449" width="10.125" style="50" customWidth="1"/>
    <col min="8450" max="8450" width="10.875" style="50" customWidth="1"/>
    <col min="8451" max="8451" width="76.625" style="50" customWidth="1"/>
    <col min="8452" max="8452" width="15.375" style="50" customWidth="1"/>
    <col min="8453" max="8453" width="24.25" style="50" customWidth="1"/>
    <col min="8454" max="8454" width="29" style="50" customWidth="1"/>
    <col min="8455" max="8704" width="9" style="50"/>
    <col min="8705" max="8705" width="10.125" style="50" customWidth="1"/>
    <col min="8706" max="8706" width="10.875" style="50" customWidth="1"/>
    <col min="8707" max="8707" width="76.625" style="50" customWidth="1"/>
    <col min="8708" max="8708" width="15.375" style="50" customWidth="1"/>
    <col min="8709" max="8709" width="24.25" style="50" customWidth="1"/>
    <col min="8710" max="8710" width="29" style="50" customWidth="1"/>
    <col min="8711" max="8960" width="9" style="50"/>
    <col min="8961" max="8961" width="10.125" style="50" customWidth="1"/>
    <col min="8962" max="8962" width="10.875" style="50" customWidth="1"/>
    <col min="8963" max="8963" width="76.625" style="50" customWidth="1"/>
    <col min="8964" max="8964" width="15.375" style="50" customWidth="1"/>
    <col min="8965" max="8965" width="24.25" style="50" customWidth="1"/>
    <col min="8966" max="8966" width="29" style="50" customWidth="1"/>
    <col min="8967" max="9216" width="9" style="50"/>
    <col min="9217" max="9217" width="10.125" style="50" customWidth="1"/>
    <col min="9218" max="9218" width="10.875" style="50" customWidth="1"/>
    <col min="9219" max="9219" width="76.625" style="50" customWidth="1"/>
    <col min="9220" max="9220" width="15.375" style="50" customWidth="1"/>
    <col min="9221" max="9221" width="24.25" style="50" customWidth="1"/>
    <col min="9222" max="9222" width="29" style="50" customWidth="1"/>
    <col min="9223" max="9472" width="9" style="50"/>
    <col min="9473" max="9473" width="10.125" style="50" customWidth="1"/>
    <col min="9474" max="9474" width="10.875" style="50" customWidth="1"/>
    <col min="9475" max="9475" width="76.625" style="50" customWidth="1"/>
    <col min="9476" max="9476" width="15.375" style="50" customWidth="1"/>
    <col min="9477" max="9477" width="24.25" style="50" customWidth="1"/>
    <col min="9478" max="9478" width="29" style="50" customWidth="1"/>
    <col min="9479" max="9728" width="9" style="50"/>
    <col min="9729" max="9729" width="10.125" style="50" customWidth="1"/>
    <col min="9730" max="9730" width="10.875" style="50" customWidth="1"/>
    <col min="9731" max="9731" width="76.625" style="50" customWidth="1"/>
    <col min="9732" max="9732" width="15.375" style="50" customWidth="1"/>
    <col min="9733" max="9733" width="24.25" style="50" customWidth="1"/>
    <col min="9734" max="9734" width="29" style="50" customWidth="1"/>
    <col min="9735" max="9984" width="9" style="50"/>
    <col min="9985" max="9985" width="10.125" style="50" customWidth="1"/>
    <col min="9986" max="9986" width="10.875" style="50" customWidth="1"/>
    <col min="9987" max="9987" width="76.625" style="50" customWidth="1"/>
    <col min="9988" max="9988" width="15.375" style="50" customWidth="1"/>
    <col min="9989" max="9989" width="24.25" style="50" customWidth="1"/>
    <col min="9990" max="9990" width="29" style="50" customWidth="1"/>
    <col min="9991" max="10240" width="9" style="50"/>
    <col min="10241" max="10241" width="10.125" style="50" customWidth="1"/>
    <col min="10242" max="10242" width="10.875" style="50" customWidth="1"/>
    <col min="10243" max="10243" width="76.625" style="50" customWidth="1"/>
    <col min="10244" max="10244" width="15.375" style="50" customWidth="1"/>
    <col min="10245" max="10245" width="24.25" style="50" customWidth="1"/>
    <col min="10246" max="10246" width="29" style="50" customWidth="1"/>
    <col min="10247" max="10496" width="9" style="50"/>
    <col min="10497" max="10497" width="10.125" style="50" customWidth="1"/>
    <col min="10498" max="10498" width="10.875" style="50" customWidth="1"/>
    <col min="10499" max="10499" width="76.625" style="50" customWidth="1"/>
    <col min="10500" max="10500" width="15.375" style="50" customWidth="1"/>
    <col min="10501" max="10501" width="24.25" style="50" customWidth="1"/>
    <col min="10502" max="10502" width="29" style="50" customWidth="1"/>
    <col min="10503" max="10752" width="9" style="50"/>
    <col min="10753" max="10753" width="10.125" style="50" customWidth="1"/>
    <col min="10754" max="10754" width="10.875" style="50" customWidth="1"/>
    <col min="10755" max="10755" width="76.625" style="50" customWidth="1"/>
    <col min="10756" max="10756" width="15.375" style="50" customWidth="1"/>
    <col min="10757" max="10757" width="24.25" style="50" customWidth="1"/>
    <col min="10758" max="10758" width="29" style="50" customWidth="1"/>
    <col min="10759" max="11008" width="9" style="50"/>
    <col min="11009" max="11009" width="10.125" style="50" customWidth="1"/>
    <col min="11010" max="11010" width="10.875" style="50" customWidth="1"/>
    <col min="11011" max="11011" width="76.625" style="50" customWidth="1"/>
    <col min="11012" max="11012" width="15.375" style="50" customWidth="1"/>
    <col min="11013" max="11013" width="24.25" style="50" customWidth="1"/>
    <col min="11014" max="11014" width="29" style="50" customWidth="1"/>
    <col min="11015" max="11264" width="9" style="50"/>
    <col min="11265" max="11265" width="10.125" style="50" customWidth="1"/>
    <col min="11266" max="11266" width="10.875" style="50" customWidth="1"/>
    <col min="11267" max="11267" width="76.625" style="50" customWidth="1"/>
    <col min="11268" max="11268" width="15.375" style="50" customWidth="1"/>
    <col min="11269" max="11269" width="24.25" style="50" customWidth="1"/>
    <col min="11270" max="11270" width="29" style="50" customWidth="1"/>
    <col min="11271" max="11520" width="9" style="50"/>
    <col min="11521" max="11521" width="10.125" style="50" customWidth="1"/>
    <col min="11522" max="11522" width="10.875" style="50" customWidth="1"/>
    <col min="11523" max="11523" width="76.625" style="50" customWidth="1"/>
    <col min="11524" max="11524" width="15.375" style="50" customWidth="1"/>
    <col min="11525" max="11525" width="24.25" style="50" customWidth="1"/>
    <col min="11526" max="11526" width="29" style="50" customWidth="1"/>
    <col min="11527" max="11776" width="9" style="50"/>
    <col min="11777" max="11777" width="10.125" style="50" customWidth="1"/>
    <col min="11778" max="11778" width="10.875" style="50" customWidth="1"/>
    <col min="11779" max="11779" width="76.625" style="50" customWidth="1"/>
    <col min="11780" max="11780" width="15.375" style="50" customWidth="1"/>
    <col min="11781" max="11781" width="24.25" style="50" customWidth="1"/>
    <col min="11782" max="11782" width="29" style="50" customWidth="1"/>
    <col min="11783" max="12032" width="9" style="50"/>
    <col min="12033" max="12033" width="10.125" style="50" customWidth="1"/>
    <col min="12034" max="12034" width="10.875" style="50" customWidth="1"/>
    <col min="12035" max="12035" width="76.625" style="50" customWidth="1"/>
    <col min="12036" max="12036" width="15.375" style="50" customWidth="1"/>
    <col min="12037" max="12037" width="24.25" style="50" customWidth="1"/>
    <col min="12038" max="12038" width="29" style="50" customWidth="1"/>
    <col min="12039" max="12288" width="9" style="50"/>
    <col min="12289" max="12289" width="10.125" style="50" customWidth="1"/>
    <col min="12290" max="12290" width="10.875" style="50" customWidth="1"/>
    <col min="12291" max="12291" width="76.625" style="50" customWidth="1"/>
    <col min="12292" max="12292" width="15.375" style="50" customWidth="1"/>
    <col min="12293" max="12293" width="24.25" style="50" customWidth="1"/>
    <col min="12294" max="12294" width="29" style="50" customWidth="1"/>
    <col min="12295" max="12544" width="9" style="50"/>
    <col min="12545" max="12545" width="10.125" style="50" customWidth="1"/>
    <col min="12546" max="12546" width="10.875" style="50" customWidth="1"/>
    <col min="12547" max="12547" width="76.625" style="50" customWidth="1"/>
    <col min="12548" max="12548" width="15.375" style="50" customWidth="1"/>
    <col min="12549" max="12549" width="24.25" style="50" customWidth="1"/>
    <col min="12550" max="12550" width="29" style="50" customWidth="1"/>
    <col min="12551" max="12800" width="9" style="50"/>
    <col min="12801" max="12801" width="10.125" style="50" customWidth="1"/>
    <col min="12802" max="12802" width="10.875" style="50" customWidth="1"/>
    <col min="12803" max="12803" width="76.625" style="50" customWidth="1"/>
    <col min="12804" max="12804" width="15.375" style="50" customWidth="1"/>
    <col min="12805" max="12805" width="24.25" style="50" customWidth="1"/>
    <col min="12806" max="12806" width="29" style="50" customWidth="1"/>
    <col min="12807" max="13056" width="9" style="50"/>
    <col min="13057" max="13057" width="10.125" style="50" customWidth="1"/>
    <col min="13058" max="13058" width="10.875" style="50" customWidth="1"/>
    <col min="13059" max="13059" width="76.625" style="50" customWidth="1"/>
    <col min="13060" max="13060" width="15.375" style="50" customWidth="1"/>
    <col min="13061" max="13061" width="24.25" style="50" customWidth="1"/>
    <col min="13062" max="13062" width="29" style="50" customWidth="1"/>
    <col min="13063" max="13312" width="9" style="50"/>
    <col min="13313" max="13313" width="10.125" style="50" customWidth="1"/>
    <col min="13314" max="13314" width="10.875" style="50" customWidth="1"/>
    <col min="13315" max="13315" width="76.625" style="50" customWidth="1"/>
    <col min="13316" max="13316" width="15.375" style="50" customWidth="1"/>
    <col min="13317" max="13317" width="24.25" style="50" customWidth="1"/>
    <col min="13318" max="13318" width="29" style="50" customWidth="1"/>
    <col min="13319" max="13568" width="9" style="50"/>
    <col min="13569" max="13569" width="10.125" style="50" customWidth="1"/>
    <col min="13570" max="13570" width="10.875" style="50" customWidth="1"/>
    <col min="13571" max="13571" width="76.625" style="50" customWidth="1"/>
    <col min="13572" max="13572" width="15.375" style="50" customWidth="1"/>
    <col min="13573" max="13573" width="24.25" style="50" customWidth="1"/>
    <col min="13574" max="13574" width="29" style="50" customWidth="1"/>
    <col min="13575" max="13824" width="9" style="50"/>
    <col min="13825" max="13825" width="10.125" style="50" customWidth="1"/>
    <col min="13826" max="13826" width="10.875" style="50" customWidth="1"/>
    <col min="13827" max="13827" width="76.625" style="50" customWidth="1"/>
    <col min="13828" max="13828" width="15.375" style="50" customWidth="1"/>
    <col min="13829" max="13829" width="24.25" style="50" customWidth="1"/>
    <col min="13830" max="13830" width="29" style="50" customWidth="1"/>
    <col min="13831" max="14080" width="9" style="50"/>
    <col min="14081" max="14081" width="10.125" style="50" customWidth="1"/>
    <col min="14082" max="14082" width="10.875" style="50" customWidth="1"/>
    <col min="14083" max="14083" width="76.625" style="50" customWidth="1"/>
    <col min="14084" max="14084" width="15.375" style="50" customWidth="1"/>
    <col min="14085" max="14085" width="24.25" style="50" customWidth="1"/>
    <col min="14086" max="14086" width="29" style="50" customWidth="1"/>
    <col min="14087" max="14336" width="9" style="50"/>
    <col min="14337" max="14337" width="10.125" style="50" customWidth="1"/>
    <col min="14338" max="14338" width="10.875" style="50" customWidth="1"/>
    <col min="14339" max="14339" width="76.625" style="50" customWidth="1"/>
    <col min="14340" max="14340" width="15.375" style="50" customWidth="1"/>
    <col min="14341" max="14341" width="24.25" style="50" customWidth="1"/>
    <col min="14342" max="14342" width="29" style="50" customWidth="1"/>
    <col min="14343" max="14592" width="9" style="50"/>
    <col min="14593" max="14593" width="10.125" style="50" customWidth="1"/>
    <col min="14594" max="14594" width="10.875" style="50" customWidth="1"/>
    <col min="14595" max="14595" width="76.625" style="50" customWidth="1"/>
    <col min="14596" max="14596" width="15.375" style="50" customWidth="1"/>
    <col min="14597" max="14597" width="24.25" style="50" customWidth="1"/>
    <col min="14598" max="14598" width="29" style="50" customWidth="1"/>
    <col min="14599" max="14848" width="9" style="50"/>
    <col min="14849" max="14849" width="10.125" style="50" customWidth="1"/>
    <col min="14850" max="14850" width="10.875" style="50" customWidth="1"/>
    <col min="14851" max="14851" width="76.625" style="50" customWidth="1"/>
    <col min="14852" max="14852" width="15.375" style="50" customWidth="1"/>
    <col min="14853" max="14853" width="24.25" style="50" customWidth="1"/>
    <col min="14854" max="14854" width="29" style="50" customWidth="1"/>
    <col min="14855" max="15104" width="9" style="50"/>
    <col min="15105" max="15105" width="10.125" style="50" customWidth="1"/>
    <col min="15106" max="15106" width="10.875" style="50" customWidth="1"/>
    <col min="15107" max="15107" width="76.625" style="50" customWidth="1"/>
    <col min="15108" max="15108" width="15.375" style="50" customWidth="1"/>
    <col min="15109" max="15109" width="24.25" style="50" customWidth="1"/>
    <col min="15110" max="15110" width="29" style="50" customWidth="1"/>
    <col min="15111" max="15360" width="9" style="50"/>
    <col min="15361" max="15361" width="10.125" style="50" customWidth="1"/>
    <col min="15362" max="15362" width="10.875" style="50" customWidth="1"/>
    <col min="15363" max="15363" width="76.625" style="50" customWidth="1"/>
    <col min="15364" max="15364" width="15.375" style="50" customWidth="1"/>
    <col min="15365" max="15365" width="24.25" style="50" customWidth="1"/>
    <col min="15366" max="15366" width="29" style="50" customWidth="1"/>
    <col min="15367" max="15616" width="9" style="50"/>
    <col min="15617" max="15617" width="10.125" style="50" customWidth="1"/>
    <col min="15618" max="15618" width="10.875" style="50" customWidth="1"/>
    <col min="15619" max="15619" width="76.625" style="50" customWidth="1"/>
    <col min="15620" max="15620" width="15.375" style="50" customWidth="1"/>
    <col min="15621" max="15621" width="24.25" style="50" customWidth="1"/>
    <col min="15622" max="15622" width="29" style="50" customWidth="1"/>
    <col min="15623" max="15872" width="9" style="50"/>
    <col min="15873" max="15873" width="10.125" style="50" customWidth="1"/>
    <col min="15874" max="15874" width="10.875" style="50" customWidth="1"/>
    <col min="15875" max="15875" width="76.625" style="50" customWidth="1"/>
    <col min="15876" max="15876" width="15.375" style="50" customWidth="1"/>
    <col min="15877" max="15877" width="24.25" style="50" customWidth="1"/>
    <col min="15878" max="15878" width="29" style="50" customWidth="1"/>
    <col min="15879" max="16128" width="9" style="50"/>
    <col min="16129" max="16129" width="10.125" style="50" customWidth="1"/>
    <col min="16130" max="16130" width="10.875" style="50" customWidth="1"/>
    <col min="16131" max="16131" width="76.625" style="50" customWidth="1"/>
    <col min="16132" max="16132" width="15.375" style="50" customWidth="1"/>
    <col min="16133" max="16133" width="24.25" style="50" customWidth="1"/>
    <col min="16134" max="16134" width="29" style="50" customWidth="1"/>
    <col min="16135" max="16384" width="9" style="50"/>
  </cols>
  <sheetData>
    <row r="1" spans="1:6" s="47" customFormat="1" ht="21.75" thickBot="1" x14ac:dyDescent="0.25">
      <c r="A1" s="1" t="s">
        <v>0</v>
      </c>
      <c r="B1" s="2"/>
      <c r="C1" s="3"/>
      <c r="D1" s="3"/>
      <c r="E1" s="4" t="s">
        <v>1</v>
      </c>
      <c r="F1" s="4" t="s">
        <v>2</v>
      </c>
    </row>
    <row r="2" spans="1:6" s="47" customFormat="1" ht="41.25" customHeight="1" thickTop="1" thickBot="1" x14ac:dyDescent="0.25">
      <c r="A2" s="130" t="s">
        <v>69</v>
      </c>
      <c r="B2" s="131"/>
      <c r="C2" s="131"/>
      <c r="D2" s="5"/>
      <c r="E2" s="6">
        <f>ROUND(SUM(E4:E5,E10:E15),2)+F6</f>
        <v>0</v>
      </c>
      <c r="F2" s="7">
        <f>F7+F6+F3</f>
        <v>0</v>
      </c>
    </row>
    <row r="3" spans="1:6" s="48" customFormat="1" ht="24" customHeight="1" thickTop="1" x14ac:dyDescent="0.2">
      <c r="A3" s="8" t="s">
        <v>3</v>
      </c>
      <c r="B3" s="9"/>
      <c r="C3" s="10"/>
      <c r="D3" s="10"/>
      <c r="E3" s="11"/>
      <c r="F3" s="12">
        <f>SUM(E4:E5)</f>
        <v>0</v>
      </c>
    </row>
    <row r="4" spans="1:6" s="49" customFormat="1" ht="15.75" customHeight="1" x14ac:dyDescent="0.2">
      <c r="A4" s="132" t="s">
        <v>79</v>
      </c>
      <c r="B4" s="133"/>
      <c r="C4" s="13" t="s">
        <v>78</v>
      </c>
      <c r="D4" s="14"/>
      <c r="E4" s="15" t="s">
        <v>61</v>
      </c>
      <c r="F4" s="16"/>
    </row>
    <row r="5" spans="1:6" s="49" customFormat="1" ht="15.75" customHeight="1" thickBot="1" x14ac:dyDescent="0.25">
      <c r="A5" s="134" t="s">
        <v>4</v>
      </c>
      <c r="B5" s="135"/>
      <c r="C5" s="17" t="s">
        <v>5</v>
      </c>
      <c r="D5" s="18"/>
      <c r="E5" s="15" t="s">
        <v>61</v>
      </c>
      <c r="F5" s="16"/>
    </row>
    <row r="6" spans="1:6" s="48" customFormat="1" ht="27" customHeight="1" thickBot="1" x14ac:dyDescent="0.25">
      <c r="A6" s="8" t="s">
        <v>6</v>
      </c>
      <c r="B6" s="9"/>
      <c r="C6" s="10"/>
      <c r="D6" s="19" t="s">
        <v>7</v>
      </c>
      <c r="E6" s="19" t="s">
        <v>8</v>
      </c>
      <c r="F6" s="12">
        <f>IF(ISTEXT($D$6)=TRUE,0,IF(ISTEXT($E$6)=TRUE,0,$D$6*$E$6))</f>
        <v>0</v>
      </c>
    </row>
    <row r="7" spans="1:6" s="48" customFormat="1" ht="30.75" customHeight="1" x14ac:dyDescent="0.2">
      <c r="A7" s="20" t="s">
        <v>9</v>
      </c>
      <c r="B7" s="21"/>
      <c r="C7" s="22"/>
      <c r="D7" s="23"/>
      <c r="E7" s="24"/>
      <c r="F7" s="12">
        <f>ROUND(SUM(F9:F15),2)</f>
        <v>0</v>
      </c>
    </row>
    <row r="8" spans="1:6" s="47" customFormat="1" ht="33.75" customHeight="1" thickBot="1" x14ac:dyDescent="0.25">
      <c r="A8" s="136" t="s">
        <v>10</v>
      </c>
      <c r="B8" s="137"/>
      <c r="C8" s="25" t="s">
        <v>11</v>
      </c>
      <c r="D8" s="26"/>
      <c r="E8" s="27" t="s">
        <v>12</v>
      </c>
      <c r="F8" s="28" t="s">
        <v>13</v>
      </c>
    </row>
    <row r="9" spans="1:6" s="47" customFormat="1" ht="18.75" x14ac:dyDescent="0.2">
      <c r="A9" s="29" t="s">
        <v>30</v>
      </c>
      <c r="B9" s="30"/>
      <c r="C9" s="31" t="s">
        <v>31</v>
      </c>
      <c r="D9" s="31"/>
      <c r="E9" s="32"/>
      <c r="F9" s="33">
        <f>SUM(E10:E13)</f>
        <v>0</v>
      </c>
    </row>
    <row r="10" spans="1:6" s="49" customFormat="1" ht="16.5" customHeight="1" x14ac:dyDescent="0.2">
      <c r="A10" s="34" t="s">
        <v>14</v>
      </c>
      <c r="B10" s="51" t="s">
        <v>70</v>
      </c>
      <c r="C10" s="13" t="s">
        <v>34</v>
      </c>
      <c r="D10" s="35"/>
      <c r="E10" s="36" t="s">
        <v>62</v>
      </c>
      <c r="F10" s="37"/>
    </row>
    <row r="11" spans="1:6" s="49" customFormat="1" ht="16.5" customHeight="1" x14ac:dyDescent="0.2">
      <c r="A11" s="34" t="s">
        <v>14</v>
      </c>
      <c r="B11" s="51" t="s">
        <v>32</v>
      </c>
      <c r="C11" s="13" t="s">
        <v>35</v>
      </c>
      <c r="D11" s="35"/>
      <c r="E11" s="36" t="s">
        <v>62</v>
      </c>
      <c r="F11" s="37"/>
    </row>
    <row r="12" spans="1:6" s="49" customFormat="1" ht="16.5" customHeight="1" x14ac:dyDescent="0.2">
      <c r="A12" s="34" t="s">
        <v>14</v>
      </c>
      <c r="B12" s="51" t="s">
        <v>33</v>
      </c>
      <c r="C12" s="13" t="s">
        <v>71</v>
      </c>
      <c r="D12" s="35"/>
      <c r="E12" s="36" t="s">
        <v>62</v>
      </c>
      <c r="F12" s="37"/>
    </row>
    <row r="13" spans="1:6" s="49" customFormat="1" ht="16.5" customHeight="1" x14ac:dyDescent="0.2">
      <c r="A13" s="34" t="s">
        <v>14</v>
      </c>
      <c r="B13" s="51" t="s">
        <v>36</v>
      </c>
      <c r="C13" s="13" t="s">
        <v>72</v>
      </c>
      <c r="D13" s="35"/>
      <c r="E13" s="36" t="s">
        <v>62</v>
      </c>
      <c r="F13" s="37"/>
    </row>
    <row r="14" spans="1:6" s="47" customFormat="1" ht="18.75" x14ac:dyDescent="0.2">
      <c r="A14" s="29"/>
      <c r="B14" s="30"/>
      <c r="C14" s="31" t="s">
        <v>16</v>
      </c>
      <c r="D14" s="31"/>
      <c r="E14" s="32"/>
      <c r="F14" s="38">
        <f>SUM(E15:E15)</f>
        <v>0</v>
      </c>
    </row>
    <row r="15" spans="1:6" s="49" customFormat="1" ht="16.5" customHeight="1" thickBot="1" x14ac:dyDescent="0.25">
      <c r="A15" s="39" t="s">
        <v>15</v>
      </c>
      <c r="B15" s="40" t="s">
        <v>17</v>
      </c>
      <c r="C15" s="17" t="s">
        <v>18</v>
      </c>
      <c r="D15" s="18"/>
      <c r="E15" s="41" t="s">
        <v>63</v>
      </c>
      <c r="F15" s="42"/>
    </row>
    <row r="19" spans="1:6" x14ac:dyDescent="0.2">
      <c r="A19" s="43" t="s">
        <v>19</v>
      </c>
    </row>
    <row r="21" spans="1:6" x14ac:dyDescent="0.2">
      <c r="E21" s="45"/>
      <c r="F21" s="46"/>
    </row>
    <row r="23" spans="1:6" ht="15" x14ac:dyDescent="0.2">
      <c r="E23" s="138" t="s">
        <v>20</v>
      </c>
      <c r="F23" s="138"/>
    </row>
    <row r="24" spans="1:6" ht="15" x14ac:dyDescent="0.2">
      <c r="E24" s="129" t="s">
        <v>21</v>
      </c>
      <c r="F24" s="129"/>
    </row>
  </sheetData>
  <protectedRanges>
    <protectedRange sqref="A10:A13" name="Oblast2_4"/>
    <protectedRange sqref="B10:B13" name="Oblast2_4_1"/>
  </protectedRanges>
  <mergeCells count="6">
    <mergeCell ref="E24:F24"/>
    <mergeCell ref="A2:C2"/>
    <mergeCell ref="A4:B4"/>
    <mergeCell ref="A5:B5"/>
    <mergeCell ref="A8:B8"/>
    <mergeCell ref="E23:F23"/>
  </mergeCells>
  <phoneticPr fontId="9"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E7"/>
  <sheetViews>
    <sheetView zoomScale="85" zoomScaleNormal="85" zoomScalePageLayoutView="70" workbookViewId="0">
      <selection activeCell="C15" sqref="C15"/>
    </sheetView>
  </sheetViews>
  <sheetFormatPr defaultRowHeight="15" x14ac:dyDescent="0.25"/>
  <cols>
    <col min="1" max="1" width="13.875" style="54" customWidth="1"/>
    <col min="2" max="2" width="29" style="69" customWidth="1"/>
    <col min="3" max="3" width="103.5" style="69" customWidth="1"/>
    <col min="4" max="4" width="27.5" style="69" customWidth="1"/>
    <col min="5" max="5" width="26.5" style="54" customWidth="1"/>
    <col min="6" max="6" width="9" style="54"/>
    <col min="7" max="22" width="5" style="54" customWidth="1"/>
    <col min="23" max="16384" width="9" style="54"/>
  </cols>
  <sheetData>
    <row r="1" spans="1:5" ht="39" customHeight="1" thickBot="1" x14ac:dyDescent="0.3">
      <c r="A1" s="139" t="s">
        <v>22</v>
      </c>
      <c r="B1" s="140"/>
      <c r="C1" s="140"/>
      <c r="D1" s="52" t="s">
        <v>23</v>
      </c>
      <c r="E1" s="53"/>
    </row>
    <row r="2" spans="1:5" s="58" customFormat="1" ht="21.75" customHeight="1" x14ac:dyDescent="0.2">
      <c r="A2" s="55"/>
      <c r="B2" s="56"/>
      <c r="C2" s="141" t="s">
        <v>24</v>
      </c>
      <c r="D2" s="142"/>
      <c r="E2" s="57"/>
    </row>
    <row r="3" spans="1:5" s="58" customFormat="1" ht="36" customHeight="1" thickBot="1" x14ac:dyDescent="0.25">
      <c r="A3" s="59" t="s">
        <v>25</v>
      </c>
      <c r="B3" s="60" t="s">
        <v>26</v>
      </c>
      <c r="C3" s="61" t="s">
        <v>27</v>
      </c>
      <c r="D3" s="62" t="s">
        <v>28</v>
      </c>
      <c r="E3" s="63" t="s">
        <v>29</v>
      </c>
    </row>
    <row r="4" spans="1:5" s="68" customFormat="1" ht="181.5" thickTop="1" thickBot="1" x14ac:dyDescent="0.25">
      <c r="A4" s="74" t="s">
        <v>64</v>
      </c>
      <c r="B4" s="64" t="s">
        <v>34</v>
      </c>
      <c r="C4" s="65" t="s">
        <v>73</v>
      </c>
      <c r="D4" s="66" t="s">
        <v>68</v>
      </c>
      <c r="E4" s="67"/>
    </row>
    <row r="5" spans="1:5" s="68" customFormat="1" ht="166.5" thickTop="1" thickBot="1" x14ac:dyDescent="0.25">
      <c r="A5" s="74" t="s">
        <v>65</v>
      </c>
      <c r="B5" s="64" t="s">
        <v>35</v>
      </c>
      <c r="C5" s="65" t="s">
        <v>74</v>
      </c>
      <c r="D5" s="66" t="s">
        <v>68</v>
      </c>
      <c r="E5" s="67"/>
    </row>
    <row r="6" spans="1:5" s="68" customFormat="1" ht="61.5" thickTop="1" thickBot="1" x14ac:dyDescent="0.25">
      <c r="A6" s="75" t="s">
        <v>66</v>
      </c>
      <c r="B6" s="70" t="s">
        <v>71</v>
      </c>
      <c r="C6" s="71" t="s">
        <v>75</v>
      </c>
      <c r="D6" s="72" t="s">
        <v>68</v>
      </c>
      <c r="E6" s="73"/>
    </row>
    <row r="7" spans="1:5" s="68" customFormat="1" ht="75" customHeight="1" thickTop="1" thickBot="1" x14ac:dyDescent="0.25">
      <c r="A7" s="75" t="s">
        <v>67</v>
      </c>
      <c r="B7" s="70" t="s">
        <v>72</v>
      </c>
      <c r="C7" s="71" t="s">
        <v>76</v>
      </c>
      <c r="D7" s="72" t="s">
        <v>68</v>
      </c>
      <c r="E7" s="73"/>
    </row>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9"/>
  <sheetViews>
    <sheetView workbookViewId="0">
      <selection activeCell="C26" sqref="C26"/>
    </sheetView>
  </sheetViews>
  <sheetFormatPr defaultRowHeight="12.75" x14ac:dyDescent="0.2"/>
  <cols>
    <col min="1" max="1" width="10.125" style="76" customWidth="1"/>
    <col min="2" max="2" width="12.5" style="76" bestFit="1" customWidth="1"/>
    <col min="3" max="3" width="45.25" style="76" bestFit="1" customWidth="1"/>
    <col min="4" max="4" width="8.5" style="76" customWidth="1"/>
    <col min="5" max="5" width="8.5" style="77" customWidth="1"/>
    <col min="6" max="6" width="9" style="76" bestFit="1" customWidth="1"/>
    <col min="7" max="7" width="11.375" style="76" customWidth="1"/>
    <col min="8" max="8" width="3.625" style="76" customWidth="1"/>
    <col min="9" max="16384" width="9" style="76"/>
  </cols>
  <sheetData>
    <row r="1" spans="1:7" s="54" customFormat="1" ht="19.5" thickBot="1" x14ac:dyDescent="0.35">
      <c r="A1" s="128" t="s">
        <v>77</v>
      </c>
      <c r="B1" s="127"/>
      <c r="C1" s="127"/>
      <c r="D1" s="127"/>
      <c r="E1" s="127"/>
      <c r="F1" s="127"/>
      <c r="G1" s="126"/>
    </row>
    <row r="2" spans="1:7" x14ac:dyDescent="0.2">
      <c r="A2" s="123" t="s">
        <v>60</v>
      </c>
      <c r="G2" s="121"/>
    </row>
    <row r="3" spans="1:7" x14ac:dyDescent="0.2">
      <c r="A3" s="123" t="s">
        <v>59</v>
      </c>
      <c r="C3" s="125" t="s">
        <v>18</v>
      </c>
      <c r="F3" s="76" t="s">
        <v>58</v>
      </c>
      <c r="G3" s="124" t="s">
        <v>57</v>
      </c>
    </row>
    <row r="4" spans="1:7" ht="13.5" thickBot="1" x14ac:dyDescent="0.25">
      <c r="A4" s="123" t="s">
        <v>56</v>
      </c>
      <c r="C4" s="122">
        <v>45139</v>
      </c>
      <c r="G4" s="121"/>
    </row>
    <row r="5" spans="1:7" ht="15" customHeight="1" x14ac:dyDescent="0.2">
      <c r="A5" s="120" t="s">
        <v>55</v>
      </c>
      <c r="B5" s="119"/>
      <c r="C5" s="119"/>
      <c r="D5" s="119"/>
      <c r="E5" s="118"/>
      <c r="F5" s="143" t="s">
        <v>54</v>
      </c>
      <c r="G5" s="144"/>
    </row>
    <row r="6" spans="1:7" x14ac:dyDescent="0.2">
      <c r="A6" s="117" t="s">
        <v>53</v>
      </c>
      <c r="B6" s="115" t="s">
        <v>52</v>
      </c>
      <c r="C6" s="116"/>
      <c r="D6" s="115" t="s">
        <v>51</v>
      </c>
      <c r="E6" s="114"/>
      <c r="F6" s="113"/>
      <c r="G6" s="112"/>
    </row>
    <row r="7" spans="1:7" x14ac:dyDescent="0.2">
      <c r="A7" s="111" t="s">
        <v>50</v>
      </c>
      <c r="B7" s="110" t="s">
        <v>49</v>
      </c>
      <c r="C7" s="110" t="s">
        <v>26</v>
      </c>
      <c r="D7" s="110" t="s">
        <v>48</v>
      </c>
      <c r="E7" s="110" t="s">
        <v>47</v>
      </c>
      <c r="F7" s="110" t="s">
        <v>46</v>
      </c>
      <c r="G7" s="109" t="s">
        <v>45</v>
      </c>
    </row>
    <row r="8" spans="1:7" ht="13.5" thickBot="1" x14ac:dyDescent="0.25">
      <c r="A8" s="108"/>
      <c r="B8" s="107">
        <v>1</v>
      </c>
      <c r="C8" s="107">
        <v>2</v>
      </c>
      <c r="D8" s="107">
        <v>3</v>
      </c>
      <c r="E8" s="107">
        <v>4</v>
      </c>
      <c r="F8" s="107">
        <v>7</v>
      </c>
      <c r="G8" s="106">
        <v>8</v>
      </c>
    </row>
    <row r="9" spans="1:7" x14ac:dyDescent="0.2">
      <c r="A9" s="105" t="s">
        <v>44</v>
      </c>
      <c r="B9" s="104">
        <v>1</v>
      </c>
      <c r="C9" s="104" t="s">
        <v>18</v>
      </c>
      <c r="D9" s="102"/>
      <c r="E9" s="103"/>
      <c r="F9" s="102"/>
      <c r="G9" s="101"/>
    </row>
    <row r="10" spans="1:7" x14ac:dyDescent="0.2">
      <c r="A10" s="88"/>
      <c r="B10" s="99"/>
      <c r="C10" s="100"/>
      <c r="D10" s="96"/>
      <c r="E10" s="95"/>
      <c r="F10" s="86"/>
      <c r="G10" s="98"/>
    </row>
    <row r="11" spans="1:7" x14ac:dyDescent="0.2">
      <c r="A11" s="88">
        <v>1</v>
      </c>
      <c r="B11" s="99"/>
      <c r="C11" s="97" t="s">
        <v>43</v>
      </c>
      <c r="D11" s="96" t="s">
        <v>38</v>
      </c>
      <c r="E11" s="95">
        <v>1</v>
      </c>
      <c r="F11" s="86"/>
      <c r="G11" s="98">
        <f>(E11*F11)</f>
        <v>0</v>
      </c>
    </row>
    <row r="12" spans="1:7" x14ac:dyDescent="0.2">
      <c r="A12" s="88">
        <v>2</v>
      </c>
      <c r="B12" s="99"/>
      <c r="C12" s="97" t="s">
        <v>42</v>
      </c>
      <c r="D12" s="96" t="s">
        <v>38</v>
      </c>
      <c r="E12" s="95">
        <v>1</v>
      </c>
      <c r="F12" s="86"/>
      <c r="G12" s="98">
        <f>(E12*F12)</f>
        <v>0</v>
      </c>
    </row>
    <row r="13" spans="1:7" x14ac:dyDescent="0.2">
      <c r="A13" s="88">
        <v>3</v>
      </c>
      <c r="B13" s="87"/>
      <c r="C13" s="97" t="s">
        <v>41</v>
      </c>
      <c r="D13" s="96" t="s">
        <v>38</v>
      </c>
      <c r="E13" s="95">
        <v>1</v>
      </c>
      <c r="F13" s="95"/>
      <c r="G13" s="94">
        <f>(E13*F13)</f>
        <v>0</v>
      </c>
    </row>
    <row r="14" spans="1:7" ht="22.5" x14ac:dyDescent="0.2">
      <c r="A14" s="88">
        <v>4</v>
      </c>
      <c r="B14" s="87"/>
      <c r="C14" s="97" t="s">
        <v>40</v>
      </c>
      <c r="D14" s="96" t="s">
        <v>38</v>
      </c>
      <c r="E14" s="95">
        <v>1</v>
      </c>
      <c r="F14" s="95"/>
      <c r="G14" s="94">
        <f>(E14*F14)</f>
        <v>0</v>
      </c>
    </row>
    <row r="15" spans="1:7" ht="22.5" x14ac:dyDescent="0.2">
      <c r="A15" s="88">
        <v>5</v>
      </c>
      <c r="B15" s="87"/>
      <c r="C15" s="97" t="s">
        <v>39</v>
      </c>
      <c r="D15" s="96" t="s">
        <v>38</v>
      </c>
      <c r="E15" s="95">
        <v>1</v>
      </c>
      <c r="F15" s="95"/>
      <c r="G15" s="94">
        <f>(E15*F15)</f>
        <v>0</v>
      </c>
    </row>
    <row r="16" spans="1:7" x14ac:dyDescent="0.2">
      <c r="A16" s="88"/>
      <c r="B16" s="87"/>
      <c r="C16" s="93"/>
      <c r="D16" s="92"/>
      <c r="E16" s="91"/>
      <c r="F16" s="90"/>
      <c r="G16" s="89"/>
    </row>
    <row r="17" spans="1:16" x14ac:dyDescent="0.2">
      <c r="A17" s="88"/>
      <c r="B17" s="87"/>
      <c r="C17" s="87"/>
      <c r="D17" s="86"/>
      <c r="E17" s="85"/>
      <c r="F17" s="85"/>
      <c r="G17" s="84">
        <f>(E17*F17)</f>
        <v>0</v>
      </c>
    </row>
    <row r="18" spans="1:16" ht="15.75" thickBot="1" x14ac:dyDescent="0.3">
      <c r="A18" s="83"/>
      <c r="B18" s="82" t="s">
        <v>37</v>
      </c>
      <c r="C18" s="82" t="s">
        <v>18</v>
      </c>
      <c r="D18" s="81"/>
      <c r="E18" s="80"/>
      <c r="F18" s="80"/>
      <c r="G18" s="79">
        <f>SUM(G10:G17)</f>
        <v>0</v>
      </c>
      <c r="H18" s="54"/>
      <c r="I18" s="54"/>
      <c r="J18" s="54"/>
      <c r="K18" s="54"/>
      <c r="L18" s="54"/>
      <c r="M18" s="54"/>
      <c r="N18" s="54"/>
      <c r="O18" s="54"/>
      <c r="P18" s="54"/>
    </row>
    <row r="19" spans="1:16" x14ac:dyDescent="0.2">
      <c r="A19" s="78"/>
      <c r="B19" s="78"/>
    </row>
  </sheetData>
  <protectedRanges>
    <protectedRange sqref="A20:B2105 C19:G2105" name="Oblast3"/>
    <protectedRange sqref="D3:E4 C4" name="Oblast1"/>
    <protectedRange sqref="A19:B19 G18 A9:B9 A17:A18 D9:G9 B13:F18" name="Oblast1_1"/>
    <protectedRange sqref="A10:A16" name="Oblast1_4"/>
    <protectedRange sqref="B10:G12 G13:G17" name="Oblast3_2_2"/>
    <protectedRange sqref="C9" name="Oblast1_2"/>
  </protectedRanges>
  <mergeCells count="1">
    <mergeCell ref="F5:G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Rekapitulace ceny</vt:lpstr>
      <vt:lpstr>Požadavky na výkon a fukci P+R</vt:lpstr>
      <vt:lpstr>Všeobecný objekt</vt:lpstr>
      <vt:lpstr>'Požadavky na výkon a fukci P+R'!Názvy_tisku</vt:lpstr>
      <vt:lpstr>'Požadavky na výkon a fukci P+R'!Oblast_tisku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2023-09-22T08:41:15Z</dcterms:modified>
</cp:coreProperties>
</file>